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ANIA\OneDrive\Desktop\fixx yuuu\BISMILLAH PRINT\"/>
    </mc:Choice>
  </mc:AlternateContent>
  <bookViews>
    <workbookView xWindow="0" yWindow="0" windowWidth="20490" windowHeight="7650" activeTab="1"/>
  </bookViews>
  <sheets>
    <sheet name="EPS" sheetId="1" r:id="rId1"/>
    <sheet name="SAHAM" sheetId="2" r:id="rId2"/>
    <sheet name="CURRENT RATIO" sheetId="3" r:id="rId3"/>
    <sheet name="PBV" sheetId="4" r:id="rId4"/>
    <sheet name="DPR" sheetId="5" r:id="rId5"/>
    <sheet name="ALL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5" l="1"/>
  <c r="K28" i="5"/>
  <c r="J28" i="5"/>
  <c r="L24" i="2"/>
  <c r="K24" i="2"/>
  <c r="I24" i="2"/>
  <c r="G29" i="4"/>
  <c r="F29" i="4"/>
  <c r="E29" i="4"/>
  <c r="D29" i="4"/>
  <c r="K9" i="1"/>
  <c r="J9" i="1"/>
  <c r="I9" i="1"/>
  <c r="H9" i="1"/>
  <c r="I12" i="3"/>
  <c r="I11" i="3"/>
  <c r="I10" i="3"/>
  <c r="I9" i="3"/>
  <c r="D26" i="5"/>
  <c r="E26" i="5"/>
  <c r="F26" i="5"/>
  <c r="G26" i="5"/>
  <c r="C26" i="5"/>
  <c r="D25" i="5"/>
  <c r="E25" i="5"/>
  <c r="F25" i="5"/>
  <c r="G25" i="5"/>
  <c r="C25" i="5"/>
  <c r="D24" i="5"/>
  <c r="E24" i="5"/>
  <c r="F24" i="5"/>
  <c r="G24" i="5"/>
  <c r="C24" i="5"/>
  <c r="D23" i="5"/>
  <c r="E23" i="5"/>
  <c r="F23" i="5"/>
  <c r="G23" i="5"/>
  <c r="C23" i="5"/>
  <c r="G26" i="3"/>
  <c r="D26" i="3"/>
  <c r="E26" i="3"/>
  <c r="F26" i="3"/>
  <c r="D25" i="3"/>
  <c r="E25" i="3"/>
  <c r="F25" i="3"/>
  <c r="G25" i="3"/>
  <c r="D24" i="3"/>
  <c r="E24" i="3"/>
  <c r="F24" i="3"/>
  <c r="G24" i="3"/>
  <c r="D23" i="3"/>
  <c r="E23" i="3"/>
  <c r="F23" i="3"/>
  <c r="G23" i="3"/>
  <c r="C26" i="3"/>
  <c r="C25" i="3"/>
  <c r="C24" i="3"/>
  <c r="C23" i="3"/>
  <c r="D26" i="4"/>
  <c r="E26" i="4"/>
  <c r="F26" i="4"/>
  <c r="G26" i="4"/>
  <c r="C26" i="4"/>
  <c r="D25" i="4"/>
  <c r="E25" i="4"/>
  <c r="F25" i="4"/>
  <c r="G25" i="4"/>
  <c r="C25" i="4"/>
  <c r="D24" i="4"/>
  <c r="E24" i="4"/>
  <c r="F24" i="4"/>
  <c r="G24" i="4"/>
  <c r="C24" i="4"/>
  <c r="D23" i="4"/>
  <c r="E23" i="4"/>
  <c r="F23" i="4"/>
  <c r="G23" i="4"/>
  <c r="C23" i="4"/>
  <c r="C26" i="1"/>
  <c r="D26" i="1"/>
  <c r="E26" i="1"/>
  <c r="F26" i="1"/>
  <c r="C25" i="1"/>
  <c r="D25" i="1"/>
  <c r="E25" i="1"/>
  <c r="F25" i="1"/>
  <c r="B26" i="1"/>
  <c r="D26" i="2"/>
  <c r="E26" i="2"/>
  <c r="F26" i="2"/>
  <c r="G26" i="2"/>
  <c r="D25" i="2"/>
  <c r="E25" i="2"/>
  <c r="F25" i="2"/>
  <c r="G25" i="2"/>
  <c r="D24" i="2"/>
  <c r="E24" i="2"/>
  <c r="F24" i="2"/>
  <c r="G24" i="2"/>
  <c r="D23" i="2"/>
  <c r="E23" i="2"/>
  <c r="F23" i="2"/>
  <c r="G23" i="2"/>
  <c r="C26" i="2"/>
  <c r="C25" i="2"/>
  <c r="C24" i="2"/>
  <c r="C23" i="2"/>
  <c r="B25" i="1"/>
  <c r="C24" i="1"/>
  <c r="D24" i="1"/>
  <c r="E24" i="1"/>
  <c r="F24" i="1"/>
  <c r="B24" i="1"/>
  <c r="C23" i="1"/>
  <c r="D23" i="1"/>
  <c r="E23" i="1"/>
  <c r="F23" i="1"/>
  <c r="B23" i="1"/>
</calcChain>
</file>

<file path=xl/sharedStrings.xml><?xml version="1.0" encoding="utf-8"?>
<sst xmlns="http://schemas.openxmlformats.org/spreadsheetml/2006/main" count="174" uniqueCount="54">
  <si>
    <t>EPS Tahun 2015 - 2019</t>
  </si>
  <si>
    <t>SAHAM</t>
  </si>
  <si>
    <t>KODE BURSA</t>
  </si>
  <si>
    <t xml:space="preserve"> Tahun 2015</t>
  </si>
  <si>
    <t xml:space="preserve"> Tahun 2016</t>
  </si>
  <si>
    <t xml:space="preserve"> Tahun 2017</t>
  </si>
  <si>
    <t xml:space="preserve"> Tahun 2018</t>
  </si>
  <si>
    <t xml:space="preserve"> Tahun 2019</t>
  </si>
  <si>
    <t>No</t>
  </si>
  <si>
    <t>Kode</t>
  </si>
  <si>
    <t>ABDA</t>
  </si>
  <si>
    <t>AHAP</t>
  </si>
  <si>
    <t>AMAG</t>
  </si>
  <si>
    <t>APIC</t>
  </si>
  <si>
    <t>ASDM</t>
  </si>
  <si>
    <t>ARTA</t>
  </si>
  <si>
    <t>ASBI</t>
  </si>
  <si>
    <t>ASJT</t>
  </si>
  <si>
    <t>ASMI</t>
  </si>
  <si>
    <t>ASRM</t>
  </si>
  <si>
    <t>LPGI</t>
  </si>
  <si>
    <t>MREI</t>
  </si>
  <si>
    <t>KREN</t>
  </si>
  <si>
    <t>PNIN</t>
  </si>
  <si>
    <t>VINS</t>
  </si>
  <si>
    <t>PADI</t>
  </si>
  <si>
    <t>PANS</t>
  </si>
  <si>
    <t>RELI</t>
  </si>
  <si>
    <t>TRIM</t>
  </si>
  <si>
    <t>YULE</t>
  </si>
  <si>
    <t>MAX</t>
  </si>
  <si>
    <t>MIN</t>
  </si>
  <si>
    <t>AVG</t>
  </si>
  <si>
    <t>STDV</t>
  </si>
  <si>
    <t>CURRENT RATIO</t>
  </si>
  <si>
    <t>PBV Tahun 2015 - 2019</t>
  </si>
  <si>
    <t>NO</t>
  </si>
  <si>
    <t>KODE</t>
  </si>
  <si>
    <t>PBV 2015</t>
  </si>
  <si>
    <t>PBV 2016</t>
  </si>
  <si>
    <t>PBV 2017</t>
  </si>
  <si>
    <t>PBV 2018</t>
  </si>
  <si>
    <t>PBV 2019</t>
  </si>
  <si>
    <t>AVERAGE</t>
  </si>
  <si>
    <t>DPR Tahun 2015 - 2019</t>
  </si>
  <si>
    <t>VARIABEL</t>
  </si>
  <si>
    <t>EPS</t>
  </si>
  <si>
    <t>PBV</t>
  </si>
  <si>
    <t>HARGA SAHAM</t>
  </si>
  <si>
    <t>DPR</t>
  </si>
  <si>
    <t>MAXIMUM</t>
  </si>
  <si>
    <t>MINIMUM</t>
  </si>
  <si>
    <t>STD.DEVIASI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</si>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</sst>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/>
    <xf numFmtId="0" fontId="0" fillId="0" borderId="2" xfId="0" applyBorder="1" applyAlignment="1">
      <alignment horizontal="left"/>
    </xf>
    <xf numFmtId="2" fontId="0" fillId="0" borderId="2" xfId="0" applyNumberFormat="1" applyBorder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41" fontId="0" fillId="0" borderId="2" xfId="0" applyNumberFormat="1" applyBorder="1"/>
    <xf numFmtId="2" fontId="0" fillId="0" borderId="0" xfId="0" applyNumberFormat="1"/>
    <xf numFmtId="0" fontId="3" fillId="0" borderId="3" xfId="0" applyFont="1" applyFill="1" applyBorder="1" applyAlignment="1">
      <alignment vertical="center"/>
    </xf>
    <xf numFmtId="41" fontId="0" fillId="0" borderId="0" xfId="0" applyNumberFormat="1"/>
    <xf numFmtId="0" fontId="1" fillId="0" borderId="3" xfId="0" applyFont="1" applyFill="1" applyBorder="1" applyAlignment="1">
      <alignment horizontal="left"/>
    </xf>
    <xf numFmtId="2" fontId="1" fillId="0" borderId="0" xfId="0" applyNumberFormat="1" applyFont="1"/>
    <xf numFmtId="4" fontId="1" fillId="0" borderId="0" xfId="0" applyNumberFormat="1" applyFont="1"/>
    <xf numFmtId="0" fontId="0" fillId="0" borderId="2" xfId="0" applyBorder="1"/>
    <xf numFmtId="41" fontId="1" fillId="0" borderId="2" xfId="0" applyNumberFormat="1" applyFont="1" applyBorder="1"/>
    <xf numFmtId="4" fontId="1" fillId="0" borderId="2" xfId="0" applyNumberFormat="1" applyFont="1" applyBorder="1"/>
    <xf numFmtId="4" fontId="0" fillId="0" borderId="2" xfId="0" applyNumberFormat="1" applyBorder="1"/>
    <xf numFmtId="4" fontId="0" fillId="0" borderId="0" xfId="0" applyNumberFormat="1"/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2" workbookViewId="0">
      <selection activeCell="H22" sqref="H22"/>
    </sheetView>
  </sheetViews>
  <sheetFormatPr defaultRowHeight="15" x14ac:dyDescent="0.25"/>
  <cols>
    <col min="1" max="1" width="16.140625" customWidth="1"/>
    <col min="2" max="2" width="17.7109375" customWidth="1"/>
    <col min="3" max="3" width="12.28515625" customWidth="1"/>
    <col min="4" max="4" width="15.140625" customWidth="1"/>
    <col min="5" max="5" width="13.5703125" customWidth="1"/>
    <col min="6" max="6" width="13" customWidth="1"/>
  </cols>
  <sheetData>
    <row r="1" spans="1:11" x14ac:dyDescent="0.25">
      <c r="A1" s="1" t="s">
        <v>0</v>
      </c>
      <c r="B1" s="1"/>
    </row>
    <row r="2" spans="1:11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11" x14ac:dyDescent="0.25">
      <c r="A3" s="6" t="s">
        <v>10</v>
      </c>
      <c r="B3" s="7">
        <v>432.59934601568921</v>
      </c>
      <c r="C3" s="7">
        <v>279.43815338026127</v>
      </c>
      <c r="D3" s="7">
        <v>259.0486622316007</v>
      </c>
      <c r="E3" s="7">
        <v>111.32069393212095</v>
      </c>
      <c r="F3" s="7">
        <v>140.98355374430182</v>
      </c>
    </row>
    <row r="4" spans="1:11" x14ac:dyDescent="0.25">
      <c r="A4" s="6" t="s">
        <v>11</v>
      </c>
      <c r="B4" s="7">
        <v>9.6904761904761898</v>
      </c>
      <c r="C4" s="7">
        <v>9.7583333333333329</v>
      </c>
      <c r="D4" s="7">
        <v>-49.311904761904763</v>
      </c>
      <c r="E4" s="7">
        <v>-9.0904761904761902</v>
      </c>
      <c r="F4" s="7">
        <v>-39.269387755102038</v>
      </c>
    </row>
    <row r="5" spans="1:11" x14ac:dyDescent="0.25">
      <c r="A5" s="6" t="s">
        <v>12</v>
      </c>
      <c r="B5" s="7">
        <v>46.57</v>
      </c>
      <c r="C5" s="7">
        <v>26.062000000000001</v>
      </c>
      <c r="D5" s="7">
        <v>24.637999999999998</v>
      </c>
      <c r="E5" s="7">
        <v>5.65</v>
      </c>
      <c r="F5" s="7">
        <v>14.612</v>
      </c>
    </row>
    <row r="6" spans="1:11" x14ac:dyDescent="0.25">
      <c r="A6" s="6" t="s">
        <v>13</v>
      </c>
      <c r="B6" s="7">
        <v>8.6999999999999993</v>
      </c>
      <c r="C6" s="7">
        <v>5.73</v>
      </c>
      <c r="D6" s="7">
        <v>10.14</v>
      </c>
      <c r="E6" s="7">
        <v>5.74</v>
      </c>
      <c r="F6" s="7">
        <v>8.4700000000000006</v>
      </c>
    </row>
    <row r="7" spans="1:11" x14ac:dyDescent="0.25">
      <c r="A7" s="6" t="s">
        <v>15</v>
      </c>
      <c r="B7" s="7">
        <v>3</v>
      </c>
      <c r="C7" s="7">
        <v>5</v>
      </c>
      <c r="D7" s="7">
        <v>14</v>
      </c>
      <c r="E7" s="7">
        <v>14</v>
      </c>
      <c r="F7" s="7">
        <v>6</v>
      </c>
    </row>
    <row r="8" spans="1:11" x14ac:dyDescent="0.25">
      <c r="A8" s="6" t="s">
        <v>16</v>
      </c>
      <c r="B8" s="7">
        <v>162</v>
      </c>
      <c r="C8" s="7">
        <v>44</v>
      </c>
      <c r="D8" s="7">
        <v>39</v>
      </c>
      <c r="E8" s="7">
        <v>40</v>
      </c>
      <c r="F8" s="7">
        <v>23</v>
      </c>
      <c r="H8" t="s">
        <v>30</v>
      </c>
      <c r="I8" t="s">
        <v>31</v>
      </c>
      <c r="J8" t="s">
        <v>32</v>
      </c>
      <c r="K8" t="s">
        <v>33</v>
      </c>
    </row>
    <row r="9" spans="1:11" x14ac:dyDescent="0.25">
      <c r="A9" s="6" t="s">
        <v>14</v>
      </c>
      <c r="B9" s="7">
        <v>231</v>
      </c>
      <c r="C9" s="7">
        <v>203</v>
      </c>
      <c r="D9" s="7">
        <v>210</v>
      </c>
      <c r="E9" s="7">
        <v>198</v>
      </c>
      <c r="F9" s="7">
        <v>145</v>
      </c>
      <c r="H9" s="11">
        <f>MAX(B3:F22)</f>
        <v>612</v>
      </c>
      <c r="I9" s="11">
        <f>MIN(B3:F22)</f>
        <v>-73</v>
      </c>
      <c r="J9" s="11">
        <f>AVERAGE(B3:F22)</f>
        <v>99.947394501202965</v>
      </c>
      <c r="K9">
        <f>STDEVA(B3:F22)</f>
        <v>155.59037472051202</v>
      </c>
    </row>
    <row r="10" spans="1:11" x14ac:dyDescent="0.25">
      <c r="A10" s="6" t="s">
        <v>17</v>
      </c>
      <c r="B10" s="7">
        <v>30</v>
      </c>
      <c r="C10" s="7">
        <v>40</v>
      </c>
      <c r="D10" s="7">
        <v>38</v>
      </c>
      <c r="E10" s="7">
        <v>42</v>
      </c>
      <c r="F10" s="7">
        <v>2</v>
      </c>
    </row>
    <row r="11" spans="1:11" x14ac:dyDescent="0.25">
      <c r="A11" s="6" t="s">
        <v>18</v>
      </c>
      <c r="B11" s="7">
        <v>5.89</v>
      </c>
      <c r="C11" s="7">
        <v>5.2</v>
      </c>
      <c r="D11" s="7">
        <v>7</v>
      </c>
      <c r="E11" s="7">
        <v>9.01</v>
      </c>
      <c r="F11" s="7">
        <v>1.17</v>
      </c>
    </row>
    <row r="12" spans="1:11" x14ac:dyDescent="0.25">
      <c r="A12" s="6" t="s">
        <v>19</v>
      </c>
      <c r="B12" s="7">
        <v>298</v>
      </c>
      <c r="C12" s="7">
        <v>295</v>
      </c>
      <c r="D12" s="7">
        <v>287</v>
      </c>
      <c r="E12" s="7">
        <v>357</v>
      </c>
      <c r="F12" s="7">
        <v>269</v>
      </c>
    </row>
    <row r="13" spans="1:11" x14ac:dyDescent="0.25">
      <c r="A13" s="6" t="s">
        <v>22</v>
      </c>
      <c r="B13" s="7">
        <v>3.09</v>
      </c>
      <c r="C13" s="7">
        <v>9.06</v>
      </c>
      <c r="D13" s="7">
        <v>16</v>
      </c>
      <c r="E13" s="7">
        <v>28</v>
      </c>
      <c r="F13" s="7">
        <v>5</v>
      </c>
    </row>
    <row r="14" spans="1:11" x14ac:dyDescent="0.25">
      <c r="A14" s="6" t="s">
        <v>20</v>
      </c>
      <c r="B14" s="7">
        <v>517</v>
      </c>
      <c r="C14" s="7">
        <v>554</v>
      </c>
      <c r="D14" s="7">
        <v>612</v>
      </c>
      <c r="E14" s="7">
        <v>458</v>
      </c>
      <c r="F14" s="7">
        <v>533</v>
      </c>
    </row>
    <row r="15" spans="1:11" x14ac:dyDescent="0.25">
      <c r="A15" s="6" t="s">
        <v>21</v>
      </c>
      <c r="B15" s="7">
        <v>348.9</v>
      </c>
      <c r="C15" s="7">
        <v>375.5</v>
      </c>
      <c r="D15" s="7">
        <v>404</v>
      </c>
      <c r="E15" s="7">
        <v>272</v>
      </c>
      <c r="F15" s="7">
        <v>346</v>
      </c>
    </row>
    <row r="16" spans="1:11" x14ac:dyDescent="0.25">
      <c r="A16" s="6" t="s">
        <v>25</v>
      </c>
      <c r="B16" s="7">
        <v>0.48</v>
      </c>
      <c r="C16" s="7">
        <v>-0.85</v>
      </c>
      <c r="D16" s="7">
        <v>4.49</v>
      </c>
      <c r="E16" s="7">
        <v>1.88</v>
      </c>
      <c r="F16" s="7">
        <v>-12.5</v>
      </c>
    </row>
    <row r="17" spans="1:6" x14ac:dyDescent="0.25">
      <c r="A17" s="6" t="s">
        <v>26</v>
      </c>
      <c r="B17" s="7">
        <v>88.43</v>
      </c>
      <c r="C17" s="7">
        <v>356.05</v>
      </c>
      <c r="D17" s="7">
        <v>248</v>
      </c>
      <c r="E17" s="7">
        <v>118.38</v>
      </c>
      <c r="F17" s="7">
        <v>178.88</v>
      </c>
    </row>
    <row r="18" spans="1:6" x14ac:dyDescent="0.25">
      <c r="A18" s="6" t="s">
        <v>23</v>
      </c>
      <c r="B18" s="7">
        <v>28.27</v>
      </c>
      <c r="C18" s="7">
        <v>47.97</v>
      </c>
      <c r="D18" s="7">
        <v>45.52</v>
      </c>
      <c r="E18" s="7">
        <v>57.13</v>
      </c>
      <c r="F18" s="7">
        <v>61.69</v>
      </c>
    </row>
    <row r="19" spans="1:6" x14ac:dyDescent="0.25">
      <c r="A19" s="6" t="s">
        <v>27</v>
      </c>
      <c r="B19" s="7">
        <v>-5</v>
      </c>
      <c r="C19" s="7">
        <v>-73</v>
      </c>
      <c r="D19" s="7">
        <v>-52.85</v>
      </c>
      <c r="E19" s="7">
        <v>-7.87</v>
      </c>
      <c r="F19" s="7">
        <v>-1.99</v>
      </c>
    </row>
    <row r="20" spans="1:6" x14ac:dyDescent="0.25">
      <c r="A20" s="6" t="s">
        <v>28</v>
      </c>
      <c r="B20" s="7">
        <v>4.83</v>
      </c>
      <c r="C20" s="7">
        <v>6.79</v>
      </c>
      <c r="D20" s="7">
        <v>7.91</v>
      </c>
      <c r="E20" s="7">
        <v>8.68</v>
      </c>
      <c r="F20" s="7">
        <v>9.1199999999999992</v>
      </c>
    </row>
    <row r="21" spans="1:6" x14ac:dyDescent="0.25">
      <c r="A21" s="6" t="s">
        <v>24</v>
      </c>
      <c r="B21" s="7">
        <v>11.7</v>
      </c>
      <c r="C21" s="7">
        <v>5.51</v>
      </c>
      <c r="D21" s="7">
        <v>6.07</v>
      </c>
      <c r="E21" s="7">
        <v>2.72</v>
      </c>
      <c r="F21" s="7">
        <v>15</v>
      </c>
    </row>
    <row r="22" spans="1:6" x14ac:dyDescent="0.25">
      <c r="A22" s="6" t="s">
        <v>29</v>
      </c>
      <c r="B22" s="7">
        <v>5</v>
      </c>
      <c r="C22" s="7">
        <v>-6</v>
      </c>
      <c r="D22" s="7">
        <v>-3</v>
      </c>
      <c r="E22" s="7">
        <v>6</v>
      </c>
      <c r="F22" s="7">
        <v>25</v>
      </c>
    </row>
    <row r="23" spans="1:6" x14ac:dyDescent="0.25">
      <c r="A23" s="14" t="s">
        <v>30</v>
      </c>
      <c r="B23" s="15">
        <f>MAX(B3:B22)</f>
        <v>517</v>
      </c>
      <c r="C23" s="15">
        <f>MAX(C3:C22)</f>
        <v>554</v>
      </c>
      <c r="D23" s="15">
        <f>MAX(D3:D22)</f>
        <v>612</v>
      </c>
      <c r="E23" s="15">
        <f>MAX(E3:E22)</f>
        <v>458</v>
      </c>
      <c r="F23" s="15">
        <f>MAX(F3:F22)</f>
        <v>533</v>
      </c>
    </row>
    <row r="24" spans="1:6" x14ac:dyDescent="0.25">
      <c r="A24" s="14" t="s">
        <v>31</v>
      </c>
      <c r="B24" s="15">
        <f>MIN(B3:B22)</f>
        <v>-5</v>
      </c>
      <c r="C24" s="15">
        <f>MIN(C3:C22)</f>
        <v>-73</v>
      </c>
      <c r="D24" s="15">
        <f>MIN(D3:D22)</f>
        <v>-52.85</v>
      </c>
      <c r="E24" s="15">
        <f>MIN(E3:E22)</f>
        <v>-9.0904761904761902</v>
      </c>
      <c r="F24" s="15">
        <f>MIN(F3:F22)</f>
        <v>-39.269387755102038</v>
      </c>
    </row>
    <row r="25" spans="1:6" x14ac:dyDescent="0.25">
      <c r="A25" s="14" t="s">
        <v>32</v>
      </c>
      <c r="B25" s="15">
        <f>AVERAGE(B3:B22)</f>
        <v>111.50749111030822</v>
      </c>
      <c r="C25" s="15">
        <f t="shared" ref="C25:F25" si="0">AVERAGE(C3:C22)</f>
        <v>109.41092433567974</v>
      </c>
      <c r="D25" s="15">
        <f t="shared" si="0"/>
        <v>106.3827378734848</v>
      </c>
      <c r="E25" s="15">
        <f t="shared" si="0"/>
        <v>85.927510887082263</v>
      </c>
      <c r="F25" s="15">
        <f t="shared" si="0"/>
        <v>86.508308299459998</v>
      </c>
    </row>
    <row r="26" spans="1:6" x14ac:dyDescent="0.25">
      <c r="A26" s="14" t="s">
        <v>33</v>
      </c>
      <c r="B26" s="16">
        <f>STDEVA(B3:B22)</f>
        <v>163.51631179338054</v>
      </c>
      <c r="C26" s="16">
        <f t="shared" ref="C26:F26" si="1">STDEVA(C3:C22)</f>
        <v>170.72804533252943</v>
      </c>
      <c r="D26" s="16">
        <f t="shared" si="1"/>
        <v>174.43061531889796</v>
      </c>
      <c r="E26" s="16">
        <f t="shared" si="1"/>
        <v>133.21077771907707</v>
      </c>
      <c r="F26" s="16">
        <f t="shared" si="1"/>
        <v>146.30778921027098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C24" sqref="C24"/>
    </sheetView>
  </sheetViews>
  <sheetFormatPr defaultRowHeight="15" x14ac:dyDescent="0.25"/>
  <sheetData>
    <row r="1" spans="1:7" x14ac:dyDescent="0.25">
      <c r="A1" s="1" t="s">
        <v>1</v>
      </c>
    </row>
    <row r="2" spans="1:7" x14ac:dyDescent="0.25">
      <c r="A2" s="3" t="s">
        <v>8</v>
      </c>
      <c r="B2" s="4" t="s">
        <v>9</v>
      </c>
      <c r="C2" s="5">
        <v>2015</v>
      </c>
      <c r="D2" s="5">
        <v>2016</v>
      </c>
      <c r="E2" s="5">
        <v>2017</v>
      </c>
      <c r="F2" s="5">
        <v>2018</v>
      </c>
      <c r="G2" s="5">
        <v>2019</v>
      </c>
    </row>
    <row r="3" spans="1:7" x14ac:dyDescent="0.25">
      <c r="A3" s="8">
        <v>1</v>
      </c>
      <c r="B3" s="9" t="s">
        <v>10</v>
      </c>
      <c r="C3" s="10">
        <v>7975</v>
      </c>
      <c r="D3" s="10">
        <v>6900</v>
      </c>
      <c r="E3" s="10">
        <v>7250</v>
      </c>
      <c r="F3" s="10">
        <v>6975</v>
      </c>
      <c r="G3" s="10">
        <v>6975</v>
      </c>
    </row>
    <row r="4" spans="1:7" x14ac:dyDescent="0.25">
      <c r="A4" s="8">
        <v>2</v>
      </c>
      <c r="B4" s="9" t="s">
        <v>11</v>
      </c>
      <c r="C4" s="10">
        <v>220</v>
      </c>
      <c r="D4" s="10">
        <v>195</v>
      </c>
      <c r="E4" s="10">
        <v>195</v>
      </c>
      <c r="F4" s="10">
        <v>85</v>
      </c>
      <c r="G4" s="10">
        <v>60</v>
      </c>
    </row>
    <row r="5" spans="1:7" x14ac:dyDescent="0.25">
      <c r="A5" s="8">
        <v>3</v>
      </c>
      <c r="B5" s="9" t="s">
        <v>12</v>
      </c>
      <c r="C5" s="10">
        <v>380</v>
      </c>
      <c r="D5" s="10">
        <v>374</v>
      </c>
      <c r="E5" s="10">
        <v>380</v>
      </c>
      <c r="F5" s="10">
        <v>326</v>
      </c>
      <c r="G5" s="10">
        <v>296</v>
      </c>
    </row>
    <row r="6" spans="1:7" x14ac:dyDescent="0.25">
      <c r="A6" s="8">
        <v>4</v>
      </c>
      <c r="B6" s="9" t="s">
        <v>13</v>
      </c>
      <c r="C6" s="10">
        <v>259</v>
      </c>
      <c r="D6" s="10">
        <v>428</v>
      </c>
      <c r="E6" s="10">
        <v>466</v>
      </c>
      <c r="F6" s="10">
        <v>540</v>
      </c>
      <c r="G6" s="10">
        <v>690</v>
      </c>
    </row>
    <row r="7" spans="1:7" x14ac:dyDescent="0.25">
      <c r="A7" s="8">
        <v>5</v>
      </c>
      <c r="B7" s="9" t="s">
        <v>15</v>
      </c>
      <c r="C7" s="10">
        <v>381</v>
      </c>
      <c r="D7" s="10">
        <v>280</v>
      </c>
      <c r="E7" s="10">
        <v>386</v>
      </c>
      <c r="F7" s="10">
        <v>1310</v>
      </c>
      <c r="G7" s="10">
        <v>450</v>
      </c>
    </row>
    <row r="8" spans="1:7" x14ac:dyDescent="0.25">
      <c r="A8" s="8">
        <v>6</v>
      </c>
      <c r="B8" s="9" t="s">
        <v>16</v>
      </c>
      <c r="C8" s="10">
        <v>440</v>
      </c>
      <c r="D8" s="10">
        <v>380</v>
      </c>
      <c r="E8" s="10">
        <v>286</v>
      </c>
      <c r="F8" s="10">
        <v>250</v>
      </c>
      <c r="G8" s="10">
        <v>308</v>
      </c>
    </row>
    <row r="9" spans="1:7" x14ac:dyDescent="0.25">
      <c r="A9" s="8">
        <v>7</v>
      </c>
      <c r="B9" s="9" t="s">
        <v>14</v>
      </c>
      <c r="C9" s="10">
        <v>1145</v>
      </c>
      <c r="D9" s="10">
        <v>985</v>
      </c>
      <c r="E9" s="10">
        <v>1015</v>
      </c>
      <c r="F9" s="10">
        <v>1165</v>
      </c>
      <c r="G9" s="10">
        <v>1090</v>
      </c>
    </row>
    <row r="10" spans="1:7" x14ac:dyDescent="0.25">
      <c r="A10" s="8">
        <v>8</v>
      </c>
      <c r="B10" s="9" t="s">
        <v>17</v>
      </c>
      <c r="C10" s="10">
        <v>157</v>
      </c>
      <c r="D10" s="10">
        <v>186</v>
      </c>
      <c r="E10" s="10">
        <v>600</v>
      </c>
      <c r="F10" s="10">
        <v>360</v>
      </c>
      <c r="G10" s="10">
        <v>119</v>
      </c>
    </row>
    <row r="11" spans="1:7" x14ac:dyDescent="0.25">
      <c r="A11" s="8">
        <v>9</v>
      </c>
      <c r="B11" s="9" t="s">
        <v>18</v>
      </c>
      <c r="C11" s="10">
        <v>241</v>
      </c>
      <c r="D11" s="10">
        <v>496</v>
      </c>
      <c r="E11" s="10">
        <v>890</v>
      </c>
      <c r="F11" s="10">
        <v>700</v>
      </c>
      <c r="G11" s="10">
        <v>1285</v>
      </c>
    </row>
    <row r="12" spans="1:7" x14ac:dyDescent="0.25">
      <c r="A12" s="8">
        <v>10</v>
      </c>
      <c r="B12" s="9" t="s">
        <v>19</v>
      </c>
      <c r="C12" s="10">
        <v>2300</v>
      </c>
      <c r="D12" s="10">
        <v>2690</v>
      </c>
      <c r="E12" s="10">
        <v>2090</v>
      </c>
      <c r="F12" s="10">
        <v>1657</v>
      </c>
      <c r="G12" s="10">
        <v>1546</v>
      </c>
    </row>
    <row r="13" spans="1:7" x14ac:dyDescent="0.25">
      <c r="A13" s="8">
        <v>11</v>
      </c>
      <c r="B13" s="9" t="s">
        <v>22</v>
      </c>
      <c r="C13" s="10">
        <v>424</v>
      </c>
      <c r="D13" s="10">
        <v>468</v>
      </c>
      <c r="E13" s="10">
        <v>530</v>
      </c>
      <c r="F13" s="10">
        <v>665</v>
      </c>
      <c r="G13" s="10">
        <v>500</v>
      </c>
    </row>
    <row r="14" spans="1:7" x14ac:dyDescent="0.25">
      <c r="A14" s="8">
        <v>12</v>
      </c>
      <c r="B14" s="9" t="s">
        <v>20</v>
      </c>
      <c r="C14" s="10">
        <v>5250</v>
      </c>
      <c r="D14" s="10">
        <v>5400</v>
      </c>
      <c r="E14" s="10">
        <v>4870</v>
      </c>
      <c r="F14" s="10">
        <v>4300</v>
      </c>
      <c r="G14" s="10">
        <v>3600</v>
      </c>
    </row>
    <row r="15" spans="1:7" x14ac:dyDescent="0.25">
      <c r="A15" s="8">
        <v>13</v>
      </c>
      <c r="B15" s="9" t="s">
        <v>21</v>
      </c>
      <c r="C15" s="10">
        <v>5863</v>
      </c>
      <c r="D15" s="10">
        <v>4019</v>
      </c>
      <c r="E15" s="10">
        <v>4000</v>
      </c>
      <c r="F15" s="10">
        <v>5100</v>
      </c>
      <c r="G15" s="10">
        <v>4280</v>
      </c>
    </row>
    <row r="16" spans="1:7" x14ac:dyDescent="0.25">
      <c r="A16" s="8">
        <v>14</v>
      </c>
      <c r="B16" s="9" t="s">
        <v>25</v>
      </c>
      <c r="C16" s="10">
        <v>675</v>
      </c>
      <c r="D16" s="10">
        <v>476</v>
      </c>
      <c r="E16" s="10">
        <v>890</v>
      </c>
      <c r="F16" s="10">
        <v>815</v>
      </c>
      <c r="G16" s="10">
        <v>266</v>
      </c>
    </row>
    <row r="17" spans="1:12" x14ac:dyDescent="0.25">
      <c r="A17" s="8">
        <v>15</v>
      </c>
      <c r="B17" s="9" t="s">
        <v>26</v>
      </c>
      <c r="C17" s="10">
        <v>4100</v>
      </c>
      <c r="D17" s="10">
        <v>3920</v>
      </c>
      <c r="E17" s="10">
        <v>2010</v>
      </c>
      <c r="F17" s="10">
        <v>1450</v>
      </c>
      <c r="G17" s="10">
        <v>1425</v>
      </c>
    </row>
    <row r="18" spans="1:12" x14ac:dyDescent="0.25">
      <c r="A18" s="8">
        <v>16</v>
      </c>
      <c r="B18" s="9" t="s">
        <v>23</v>
      </c>
      <c r="C18" s="10">
        <v>545</v>
      </c>
      <c r="D18" s="10">
        <v>605</v>
      </c>
      <c r="E18" s="10">
        <v>880</v>
      </c>
      <c r="F18" s="10">
        <v>1050</v>
      </c>
      <c r="G18" s="10">
        <v>1095</v>
      </c>
    </row>
    <row r="19" spans="1:12" x14ac:dyDescent="0.25">
      <c r="A19" s="8">
        <v>17</v>
      </c>
      <c r="B19" s="9" t="s">
        <v>27</v>
      </c>
      <c r="C19" s="10">
        <v>448</v>
      </c>
      <c r="D19" s="10">
        <v>426</v>
      </c>
      <c r="E19" s="10">
        <v>426</v>
      </c>
      <c r="F19" s="10">
        <v>250</v>
      </c>
      <c r="G19" s="10">
        <v>2018</v>
      </c>
    </row>
    <row r="20" spans="1:12" x14ac:dyDescent="0.25">
      <c r="A20" s="8">
        <v>18</v>
      </c>
      <c r="B20" s="9" t="s">
        <v>28</v>
      </c>
      <c r="C20" s="10">
        <v>51</v>
      </c>
      <c r="D20" s="10">
        <v>69</v>
      </c>
      <c r="E20" s="10">
        <v>149</v>
      </c>
      <c r="F20" s="10">
        <v>124</v>
      </c>
      <c r="G20" s="10">
        <v>147</v>
      </c>
    </row>
    <row r="21" spans="1:12" x14ac:dyDescent="0.25">
      <c r="A21" s="8">
        <v>19</v>
      </c>
      <c r="B21" s="9" t="s">
        <v>24</v>
      </c>
      <c r="C21" s="10">
        <v>104</v>
      </c>
      <c r="D21" s="10">
        <v>82</v>
      </c>
      <c r="E21" s="10">
        <v>189</v>
      </c>
      <c r="F21" s="10">
        <v>126</v>
      </c>
      <c r="G21" s="10">
        <v>123</v>
      </c>
    </row>
    <row r="22" spans="1:12" x14ac:dyDescent="0.25">
      <c r="A22" s="8">
        <v>20</v>
      </c>
      <c r="B22" s="9" t="s">
        <v>29</v>
      </c>
      <c r="C22" s="10">
        <v>80</v>
      </c>
      <c r="D22" s="10">
        <v>71</v>
      </c>
      <c r="E22" s="10">
        <v>256</v>
      </c>
      <c r="F22" s="10">
        <v>195</v>
      </c>
      <c r="G22" s="10">
        <v>290</v>
      </c>
    </row>
    <row r="23" spans="1:12" x14ac:dyDescent="0.25">
      <c r="A23" s="17"/>
      <c r="B23" s="5" t="s">
        <v>30</v>
      </c>
      <c r="C23" s="18">
        <f>MAX(C3:C22)</f>
        <v>7975</v>
      </c>
      <c r="D23" s="18">
        <f t="shared" ref="D23:G23" si="0">MAX(D3:D22)</f>
        <v>6900</v>
      </c>
      <c r="E23" s="18">
        <f t="shared" si="0"/>
        <v>7250</v>
      </c>
      <c r="F23" s="18">
        <f t="shared" si="0"/>
        <v>6975</v>
      </c>
      <c r="G23" s="18">
        <f t="shared" si="0"/>
        <v>6975</v>
      </c>
      <c r="I23" t="s">
        <v>30</v>
      </c>
      <c r="J23" t="s">
        <v>31</v>
      </c>
      <c r="K23" t="s">
        <v>32</v>
      </c>
      <c r="L23" t="s">
        <v>33</v>
      </c>
    </row>
    <row r="24" spans="1:12" x14ac:dyDescent="0.25">
      <c r="A24" s="17"/>
      <c r="B24" s="5" t="s">
        <v>31</v>
      </c>
      <c r="C24" s="18">
        <f>MIN(C3:C22)</f>
        <v>51</v>
      </c>
      <c r="D24" s="18">
        <f t="shared" ref="D24:G24" si="1">MIN(D3:D22)</f>
        <v>69</v>
      </c>
      <c r="E24" s="18">
        <f t="shared" si="1"/>
        <v>149</v>
      </c>
      <c r="F24" s="18">
        <f t="shared" si="1"/>
        <v>85</v>
      </c>
      <c r="G24" s="18">
        <f t="shared" si="1"/>
        <v>60</v>
      </c>
      <c r="I24" s="13">
        <f>MAX(C3:G22)</f>
        <v>7975</v>
      </c>
      <c r="J24">
        <v>60</v>
      </c>
      <c r="K24" s="13">
        <f>AVERAGE(C3:G22)</f>
        <v>1412.52</v>
      </c>
      <c r="L24">
        <f>STDEVA(C3:G22)</f>
        <v>1942.5192092702298</v>
      </c>
    </row>
    <row r="25" spans="1:12" x14ac:dyDescent="0.25">
      <c r="A25" s="17"/>
      <c r="B25" s="5" t="s">
        <v>32</v>
      </c>
      <c r="C25" s="18">
        <f>AVERAGE(C3:C22)</f>
        <v>1551.9</v>
      </c>
      <c r="D25" s="18">
        <f t="shared" ref="D25:G25" si="2">AVERAGE(D3:D22)</f>
        <v>1422.5</v>
      </c>
      <c r="E25" s="18">
        <f t="shared" si="2"/>
        <v>1387.9</v>
      </c>
      <c r="F25" s="18">
        <f t="shared" si="2"/>
        <v>1372.15</v>
      </c>
      <c r="G25" s="18">
        <f t="shared" si="2"/>
        <v>1328.15</v>
      </c>
    </row>
    <row r="26" spans="1:12" x14ac:dyDescent="0.25">
      <c r="A26" s="17"/>
      <c r="B26" s="5" t="s">
        <v>33</v>
      </c>
      <c r="C26" s="19">
        <f>STDEVA(C3:C22)</f>
        <v>2323.9640114071881</v>
      </c>
      <c r="D26" s="19">
        <f t="shared" ref="D26:G26" si="3">STDEVA(D3:D22)</f>
        <v>2024.833781352253</v>
      </c>
      <c r="E26" s="19">
        <f t="shared" si="3"/>
        <v>1879.6318760527777</v>
      </c>
      <c r="F26" s="19">
        <f t="shared" si="3"/>
        <v>1875.6628940471321</v>
      </c>
      <c r="G26" s="19">
        <f t="shared" si="3"/>
        <v>1754.7113505315369</v>
      </c>
    </row>
  </sheetData>
  <sortState ref="B3:G22">
    <sortCondition ref="B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2" workbookViewId="0">
      <selection activeCell="M24" sqref="M24"/>
    </sheetView>
  </sheetViews>
  <sheetFormatPr defaultRowHeight="15" x14ac:dyDescent="0.25"/>
  <cols>
    <col min="2" max="2" width="12.85546875" customWidth="1"/>
  </cols>
  <sheetData>
    <row r="1" spans="1:10" x14ac:dyDescent="0.25">
      <c r="A1" s="1" t="s">
        <v>34</v>
      </c>
    </row>
    <row r="2" spans="1:10" x14ac:dyDescent="0.25">
      <c r="A2" s="3" t="s">
        <v>8</v>
      </c>
      <c r="B2" s="4" t="s">
        <v>9</v>
      </c>
      <c r="C2" s="5">
        <v>2015</v>
      </c>
      <c r="D2" s="5">
        <v>2016</v>
      </c>
      <c r="E2" s="5">
        <v>2017</v>
      </c>
      <c r="F2" s="5">
        <v>2018</v>
      </c>
      <c r="G2" s="5">
        <v>2019</v>
      </c>
    </row>
    <row r="3" spans="1:10" x14ac:dyDescent="0.25">
      <c r="A3" s="8">
        <v>1</v>
      </c>
      <c r="B3" s="9" t="s">
        <v>10</v>
      </c>
      <c r="C3">
        <v>257.08999999999997</v>
      </c>
      <c r="D3">
        <v>175.33</v>
      </c>
      <c r="E3">
        <v>294.56</v>
      </c>
      <c r="F3">
        <v>184.79</v>
      </c>
      <c r="G3">
        <v>127.13</v>
      </c>
    </row>
    <row r="4" spans="1:10" x14ac:dyDescent="0.25">
      <c r="A4" s="8">
        <v>2</v>
      </c>
      <c r="B4" s="9" t="s">
        <v>11</v>
      </c>
      <c r="C4" s="11">
        <v>165.82</v>
      </c>
      <c r="D4" s="11">
        <v>176.63</v>
      </c>
      <c r="E4" s="11">
        <v>191.47</v>
      </c>
      <c r="F4" s="11">
        <v>171.39</v>
      </c>
      <c r="G4" s="11">
        <v>134.37</v>
      </c>
    </row>
    <row r="5" spans="1:10" x14ac:dyDescent="0.25">
      <c r="A5" s="8">
        <v>3</v>
      </c>
      <c r="B5" s="9" t="s">
        <v>12</v>
      </c>
      <c r="C5" s="11">
        <v>234.78</v>
      </c>
      <c r="D5" s="11">
        <v>205.46</v>
      </c>
      <c r="E5" s="11">
        <v>191.2</v>
      </c>
      <c r="F5" s="11">
        <v>168.17</v>
      </c>
      <c r="G5" s="11">
        <v>172.93</v>
      </c>
    </row>
    <row r="6" spans="1:10" x14ac:dyDescent="0.25">
      <c r="A6" s="8">
        <v>4</v>
      </c>
      <c r="B6" s="9" t="s">
        <v>13</v>
      </c>
      <c r="C6">
        <v>1248.92</v>
      </c>
      <c r="D6" s="11">
        <v>551.34</v>
      </c>
      <c r="E6" s="11">
        <v>325.18</v>
      </c>
      <c r="F6" s="11">
        <v>248.19</v>
      </c>
      <c r="G6" s="11">
        <v>200.92</v>
      </c>
    </row>
    <row r="7" spans="1:10" x14ac:dyDescent="0.25">
      <c r="A7" s="8">
        <v>5</v>
      </c>
      <c r="B7" s="9" t="s">
        <v>15</v>
      </c>
      <c r="C7" s="11">
        <v>744.93</v>
      </c>
      <c r="D7" s="11">
        <v>780.65</v>
      </c>
      <c r="E7" s="11">
        <v>834.56</v>
      </c>
      <c r="F7" s="11">
        <v>776.96</v>
      </c>
      <c r="G7" s="11">
        <v>707.29</v>
      </c>
    </row>
    <row r="8" spans="1:10" x14ac:dyDescent="0.25">
      <c r="A8" s="8">
        <v>6</v>
      </c>
      <c r="B8" s="9" t="s">
        <v>16</v>
      </c>
      <c r="C8" s="11">
        <v>148.22</v>
      </c>
      <c r="D8" s="11">
        <v>149.30000000000001</v>
      </c>
      <c r="E8" s="11">
        <v>156.84</v>
      </c>
      <c r="F8" s="11">
        <v>147.44</v>
      </c>
      <c r="G8" s="11">
        <v>151.5</v>
      </c>
    </row>
    <row r="9" spans="1:10" x14ac:dyDescent="0.25">
      <c r="A9" s="8">
        <v>7</v>
      </c>
      <c r="B9" s="9" t="s">
        <v>14</v>
      </c>
      <c r="C9" s="11">
        <v>359.63</v>
      </c>
      <c r="D9" s="11">
        <v>278.69</v>
      </c>
      <c r="E9" s="11">
        <v>137.81</v>
      </c>
      <c r="F9" s="11">
        <v>143.74</v>
      </c>
      <c r="G9" s="11">
        <v>140.55000000000001</v>
      </c>
      <c r="I9" s="21">
        <f>MAX(C3:G22)</f>
        <v>5259.32</v>
      </c>
      <c r="J9" t="s">
        <v>30</v>
      </c>
    </row>
    <row r="10" spans="1:10" x14ac:dyDescent="0.25">
      <c r="A10" s="8">
        <v>8</v>
      </c>
      <c r="B10" s="9" t="s">
        <v>17</v>
      </c>
      <c r="C10" s="11">
        <v>174.25</v>
      </c>
      <c r="D10" s="11">
        <v>271.27</v>
      </c>
      <c r="E10" s="11">
        <v>385.88</v>
      </c>
      <c r="F10">
        <v>281.70999999999998</v>
      </c>
      <c r="G10">
        <v>290.57</v>
      </c>
      <c r="I10" s="21">
        <f>MIN(C3:G22)</f>
        <v>1.97</v>
      </c>
      <c r="J10" t="s">
        <v>31</v>
      </c>
    </row>
    <row r="11" spans="1:10" x14ac:dyDescent="0.25">
      <c r="A11" s="8">
        <v>9</v>
      </c>
      <c r="B11" s="9" t="s">
        <v>18</v>
      </c>
      <c r="C11">
        <v>202.17</v>
      </c>
      <c r="D11">
        <v>181.32</v>
      </c>
      <c r="E11">
        <v>211.68</v>
      </c>
      <c r="F11">
        <v>236.77</v>
      </c>
      <c r="G11">
        <v>247.69</v>
      </c>
      <c r="I11" s="21">
        <f>AVERAGE(C3:G22)</f>
        <v>423.91300000000012</v>
      </c>
      <c r="J11" t="s">
        <v>32</v>
      </c>
    </row>
    <row r="12" spans="1:10" x14ac:dyDescent="0.25">
      <c r="A12" s="8">
        <v>10</v>
      </c>
      <c r="B12" s="9" t="s">
        <v>19</v>
      </c>
      <c r="C12">
        <v>139.30000000000001</v>
      </c>
      <c r="D12">
        <v>152</v>
      </c>
      <c r="E12">
        <v>144</v>
      </c>
      <c r="F12">
        <v>158</v>
      </c>
      <c r="G12">
        <v>162</v>
      </c>
      <c r="I12" s="21">
        <f>STDEVA(C3:G22)</f>
        <v>747.99261125354633</v>
      </c>
      <c r="J12" t="s">
        <v>53</v>
      </c>
    </row>
    <row r="13" spans="1:10" x14ac:dyDescent="0.25">
      <c r="A13" s="8">
        <v>11</v>
      </c>
      <c r="B13" s="9" t="s">
        <v>22</v>
      </c>
      <c r="C13" s="11">
        <v>40.89</v>
      </c>
      <c r="D13" s="11">
        <v>21.68</v>
      </c>
      <c r="E13" s="11">
        <v>36.590000000000003</v>
      </c>
      <c r="F13" s="11">
        <v>39.049999999999997</v>
      </c>
      <c r="G13" s="11">
        <v>60.12</v>
      </c>
    </row>
    <row r="14" spans="1:10" x14ac:dyDescent="0.25">
      <c r="A14" s="8">
        <v>12</v>
      </c>
      <c r="B14" s="9" t="s">
        <v>20</v>
      </c>
      <c r="C14">
        <v>201.81</v>
      </c>
      <c r="D14">
        <v>189.94</v>
      </c>
      <c r="E14">
        <v>178</v>
      </c>
      <c r="F14">
        <v>151</v>
      </c>
      <c r="G14">
        <v>148.69999999999999</v>
      </c>
    </row>
    <row r="15" spans="1:10" x14ac:dyDescent="0.25">
      <c r="A15" s="8">
        <v>13</v>
      </c>
      <c r="B15" s="9" t="s">
        <v>21</v>
      </c>
      <c r="C15">
        <v>175.3</v>
      </c>
      <c r="D15">
        <v>150.6</v>
      </c>
      <c r="E15">
        <v>175.3</v>
      </c>
      <c r="F15">
        <v>159.30000000000001</v>
      </c>
      <c r="G15">
        <v>159.69999999999999</v>
      </c>
    </row>
    <row r="16" spans="1:10" x14ac:dyDescent="0.25">
      <c r="A16" s="8">
        <v>14</v>
      </c>
      <c r="B16" s="9" t="s">
        <v>25</v>
      </c>
      <c r="C16" s="11">
        <v>655.34</v>
      </c>
      <c r="D16" s="11">
        <v>1561.97</v>
      </c>
      <c r="E16" s="11">
        <v>2000.02</v>
      </c>
      <c r="F16" s="11">
        <v>4007.81</v>
      </c>
      <c r="G16" s="11">
        <v>2401.1</v>
      </c>
    </row>
    <row r="17" spans="1:7" x14ac:dyDescent="0.25">
      <c r="A17" s="8">
        <v>15</v>
      </c>
      <c r="B17" s="9" t="s">
        <v>26</v>
      </c>
      <c r="C17" s="11">
        <v>3.45</v>
      </c>
      <c r="D17" s="11">
        <v>2.0699999999999998</v>
      </c>
      <c r="E17" s="11">
        <v>1.97</v>
      </c>
      <c r="F17" s="11">
        <v>2.29</v>
      </c>
      <c r="G17" s="11">
        <v>2.34</v>
      </c>
    </row>
    <row r="18" spans="1:7" x14ac:dyDescent="0.25">
      <c r="A18" s="8">
        <v>16</v>
      </c>
      <c r="B18" s="9" t="s">
        <v>23</v>
      </c>
      <c r="C18">
        <v>207.4</v>
      </c>
      <c r="D18">
        <v>183</v>
      </c>
      <c r="E18">
        <v>182.3</v>
      </c>
      <c r="F18">
        <v>207.4</v>
      </c>
      <c r="G18">
        <v>274.5</v>
      </c>
    </row>
    <row r="19" spans="1:7" x14ac:dyDescent="0.25">
      <c r="A19" s="8">
        <v>17</v>
      </c>
      <c r="B19" s="9" t="s">
        <v>27</v>
      </c>
      <c r="C19" s="11">
        <v>173.83</v>
      </c>
      <c r="D19" s="11">
        <v>151.38999999999999</v>
      </c>
      <c r="E19" s="11">
        <v>281.20999999999998</v>
      </c>
      <c r="F19" s="11">
        <v>280.77999999999997</v>
      </c>
      <c r="G19" s="11">
        <v>313.31</v>
      </c>
    </row>
    <row r="20" spans="1:7" x14ac:dyDescent="0.25">
      <c r="A20" s="8">
        <v>18</v>
      </c>
      <c r="B20" s="9" t="s">
        <v>28</v>
      </c>
      <c r="C20" s="11">
        <v>181.9</v>
      </c>
      <c r="D20" s="11">
        <v>166.4</v>
      </c>
      <c r="E20" s="11">
        <v>127.6</v>
      </c>
      <c r="F20" s="11">
        <v>164.8</v>
      </c>
      <c r="G20" s="11">
        <v>157.80000000000001</v>
      </c>
    </row>
    <row r="21" spans="1:7" x14ac:dyDescent="0.25">
      <c r="A21" s="8">
        <v>19</v>
      </c>
      <c r="B21" s="9" t="s">
        <v>24</v>
      </c>
      <c r="C21">
        <v>449.29</v>
      </c>
      <c r="D21">
        <v>326.77999999999997</v>
      </c>
      <c r="E21">
        <v>369.16</v>
      </c>
      <c r="F21">
        <v>119.06</v>
      </c>
      <c r="G21">
        <v>123.72</v>
      </c>
    </row>
    <row r="22" spans="1:7" x14ac:dyDescent="0.25">
      <c r="A22" s="8">
        <v>20</v>
      </c>
      <c r="B22" s="9" t="s">
        <v>29</v>
      </c>
      <c r="C22" s="11">
        <v>1504.26</v>
      </c>
      <c r="D22" s="11">
        <v>1218.3</v>
      </c>
      <c r="E22" s="11">
        <v>5259.32</v>
      </c>
      <c r="F22" s="11">
        <v>1242.3699999999999</v>
      </c>
      <c r="G22" s="11">
        <v>1876.69</v>
      </c>
    </row>
    <row r="23" spans="1:7" x14ac:dyDescent="0.25">
      <c r="B23" s="23" t="s">
        <v>30</v>
      </c>
      <c r="C23" s="1">
        <f>MAX(C3:C22)</f>
        <v>1504.26</v>
      </c>
      <c r="D23" s="1">
        <f t="shared" ref="D23:G23" si="0">MAX(D3:D22)</f>
        <v>1561.97</v>
      </c>
      <c r="E23" s="1">
        <f t="shared" si="0"/>
        <v>5259.32</v>
      </c>
      <c r="F23" s="1">
        <f t="shared" si="0"/>
        <v>4007.81</v>
      </c>
      <c r="G23" s="1">
        <f t="shared" si="0"/>
        <v>2401.1</v>
      </c>
    </row>
    <row r="24" spans="1:7" x14ac:dyDescent="0.25">
      <c r="B24" s="23" t="s">
        <v>31</v>
      </c>
      <c r="C24" s="1">
        <f>MIN(C3:C22)</f>
        <v>3.45</v>
      </c>
      <c r="D24" s="1">
        <f t="shared" ref="D24:G24" si="1">MIN(D3:D22)</f>
        <v>2.0699999999999998</v>
      </c>
      <c r="E24" s="1">
        <f t="shared" si="1"/>
        <v>1.97</v>
      </c>
      <c r="F24" s="1">
        <f t="shared" si="1"/>
        <v>2.29</v>
      </c>
      <c r="G24" s="1">
        <f t="shared" si="1"/>
        <v>2.34</v>
      </c>
    </row>
    <row r="25" spans="1:7" x14ac:dyDescent="0.25">
      <c r="B25" s="23" t="s">
        <v>43</v>
      </c>
      <c r="C25" s="16">
        <f>AVERAGE(C3:C22)</f>
        <v>363.42899999999997</v>
      </c>
      <c r="D25" s="16">
        <f t="shared" ref="D25:G25" si="2">AVERAGE(D3:D22)</f>
        <v>344.70600000000002</v>
      </c>
      <c r="E25" s="16">
        <f t="shared" si="2"/>
        <v>574.23250000000007</v>
      </c>
      <c r="F25" s="16">
        <f t="shared" si="2"/>
        <v>444.55100000000004</v>
      </c>
      <c r="G25" s="16">
        <f t="shared" si="2"/>
        <v>392.6465</v>
      </c>
    </row>
    <row r="26" spans="1:7" x14ac:dyDescent="0.25">
      <c r="B26" s="23" t="s">
        <v>33</v>
      </c>
      <c r="C26" s="16">
        <f>STDEVA(C3:C22)</f>
        <v>393.18912905810828</v>
      </c>
      <c r="D26" s="16">
        <f t="shared" ref="D26:G26" si="3">STDEVA(D3:D22)</f>
        <v>400.31200532111268</v>
      </c>
      <c r="E26" s="16">
        <f t="shared" si="3"/>
        <v>1183.5395619513304</v>
      </c>
      <c r="F26" s="16">
        <f t="shared" si="3"/>
        <v>883.36256341978788</v>
      </c>
      <c r="G26" s="16">
        <f>STDEVA(G3:G22)</f>
        <v>619.34853566830498</v>
      </c>
    </row>
  </sheetData>
  <sortState ref="B4:G22">
    <sortCondition ref="B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0" workbookViewId="0">
      <selection activeCell="M26" sqref="M26"/>
    </sheetView>
  </sheetViews>
  <sheetFormatPr defaultRowHeight="15" x14ac:dyDescent="0.25"/>
  <cols>
    <col min="2" max="2" width="12.42578125" customWidth="1"/>
    <col min="3" max="3" width="11.140625" customWidth="1"/>
  </cols>
  <sheetData>
    <row r="1" spans="1:7" x14ac:dyDescent="0.25">
      <c r="A1" s="5" t="s">
        <v>35</v>
      </c>
      <c r="B1" s="5"/>
      <c r="C1" s="17"/>
      <c r="D1" s="17"/>
      <c r="E1" s="17"/>
      <c r="F1" s="17"/>
      <c r="G1" s="17"/>
    </row>
    <row r="2" spans="1:7" x14ac:dyDescent="0.25">
      <c r="A2" s="5" t="s">
        <v>36</v>
      </c>
      <c r="B2" s="5" t="s">
        <v>37</v>
      </c>
      <c r="C2" s="5" t="s">
        <v>38</v>
      </c>
      <c r="D2" s="5" t="s">
        <v>39</v>
      </c>
      <c r="E2" s="5" t="s">
        <v>40</v>
      </c>
      <c r="F2" s="5" t="s">
        <v>41</v>
      </c>
      <c r="G2" s="5" t="s">
        <v>42</v>
      </c>
    </row>
    <row r="3" spans="1:7" x14ac:dyDescent="0.25">
      <c r="A3" s="8">
        <v>1</v>
      </c>
      <c r="B3" s="9" t="s">
        <v>10</v>
      </c>
      <c r="C3" s="20">
        <v>4.0501928172506396</v>
      </c>
      <c r="D3" s="20">
        <v>3.4763832406668738</v>
      </c>
      <c r="E3" s="20">
        <v>3.2725216726178656</v>
      </c>
      <c r="F3" s="20">
        <v>3.2449944132571042</v>
      </c>
      <c r="G3" s="20">
        <v>3.4538852472353918</v>
      </c>
    </row>
    <row r="4" spans="1:7" x14ac:dyDescent="0.25">
      <c r="A4" s="8">
        <v>2</v>
      </c>
      <c r="B4" s="9" t="s">
        <v>11</v>
      </c>
      <c r="C4" s="20">
        <v>0.9935857801100042</v>
      </c>
      <c r="D4" s="20">
        <v>0.85034366758726665</v>
      </c>
      <c r="E4" s="20">
        <v>0.85054236355233848</v>
      </c>
      <c r="F4" s="20">
        <v>0.94705008488964348</v>
      </c>
      <c r="G4" s="20">
        <v>1.1844888366627497</v>
      </c>
    </row>
    <row r="5" spans="1:7" x14ac:dyDescent="0.25">
      <c r="A5" s="8">
        <v>3</v>
      </c>
      <c r="B5" s="9" t="s">
        <v>12</v>
      </c>
      <c r="C5" s="20">
        <v>1.0480092563479908</v>
      </c>
      <c r="D5" s="20">
        <v>1.0602349526012609</v>
      </c>
      <c r="E5" s="20">
        <v>1.0248056914471875</v>
      </c>
      <c r="F5" s="20">
        <v>0.89251492087827855</v>
      </c>
      <c r="G5" s="20">
        <v>0.75855034877940031</v>
      </c>
    </row>
    <row r="6" spans="1:7" x14ac:dyDescent="0.25">
      <c r="A6" s="8">
        <v>4</v>
      </c>
      <c r="B6" s="9" t="s">
        <v>13</v>
      </c>
      <c r="C6" s="20">
        <v>1.5248157237419924</v>
      </c>
      <c r="D6" s="20">
        <v>3.4295960309474114</v>
      </c>
      <c r="E6" s="20">
        <v>3.4618190117258698</v>
      </c>
      <c r="F6" s="20">
        <v>3.829412957380018</v>
      </c>
      <c r="G6" s="20">
        <v>4.5684837827809348</v>
      </c>
    </row>
    <row r="7" spans="1:7" x14ac:dyDescent="0.25">
      <c r="A7" s="8">
        <v>5</v>
      </c>
      <c r="B7" s="9" t="s">
        <v>15</v>
      </c>
      <c r="C7" s="20">
        <v>0.59346728133801152</v>
      </c>
      <c r="D7" s="20">
        <v>0.84287026053767566</v>
      </c>
      <c r="E7" s="20">
        <v>1.0060836279694942</v>
      </c>
      <c r="F7" s="20">
        <v>1.9077568622789567</v>
      </c>
      <c r="G7" s="20">
        <v>0.12655528192251356</v>
      </c>
    </row>
    <row r="8" spans="1:7" x14ac:dyDescent="0.25">
      <c r="A8" s="8">
        <v>6</v>
      </c>
      <c r="B8" s="9" t="s">
        <v>16</v>
      </c>
      <c r="C8" s="20">
        <v>0.4765867679487874</v>
      </c>
      <c r="D8" s="20">
        <v>0.76117490990340131</v>
      </c>
      <c r="E8" s="20">
        <v>0.37032856409566384</v>
      </c>
      <c r="F8" s="20">
        <v>0.30956561298256335</v>
      </c>
      <c r="G8" s="20">
        <v>0.36794674347475559</v>
      </c>
    </row>
    <row r="9" spans="1:7" x14ac:dyDescent="0.25">
      <c r="A9" s="8">
        <v>7</v>
      </c>
      <c r="B9" s="9" t="s">
        <v>14</v>
      </c>
      <c r="C9" s="20">
        <v>0.88879338660631957</v>
      </c>
      <c r="D9" s="20">
        <v>0.69602558159308847</v>
      </c>
      <c r="E9" s="20">
        <v>0.65904628425956024</v>
      </c>
      <c r="F9" s="20">
        <v>0.69337046364600596</v>
      </c>
      <c r="G9" s="20">
        <v>0.62637115727371706</v>
      </c>
    </row>
    <row r="10" spans="1:7" x14ac:dyDescent="0.25">
      <c r="A10" s="8">
        <v>8</v>
      </c>
      <c r="B10" s="9" t="s">
        <v>17</v>
      </c>
      <c r="C10" s="20">
        <v>0.5608447241340585</v>
      </c>
      <c r="D10" s="20">
        <v>0.60049937339944426</v>
      </c>
      <c r="E10" s="20">
        <v>1.6929927865058547</v>
      </c>
      <c r="F10" s="20">
        <v>0.9764781634546168</v>
      </c>
      <c r="G10" s="20">
        <v>0.34778394569052518</v>
      </c>
    </row>
    <row r="11" spans="1:7" x14ac:dyDescent="0.25">
      <c r="A11" s="8">
        <v>9</v>
      </c>
      <c r="B11" s="9" t="s">
        <v>18</v>
      </c>
      <c r="C11" s="20">
        <v>1.6659846455050384</v>
      </c>
      <c r="D11" s="20">
        <v>14.771131928898226</v>
      </c>
      <c r="E11" s="20">
        <v>14.739548401520233</v>
      </c>
      <c r="F11" s="20">
        <v>10.451684643030241</v>
      </c>
      <c r="G11" s="20">
        <v>19.486919996070565</v>
      </c>
    </row>
    <row r="12" spans="1:7" x14ac:dyDescent="0.25">
      <c r="A12" s="8">
        <v>10</v>
      </c>
      <c r="B12" s="9" t="s">
        <v>19</v>
      </c>
      <c r="C12" s="20">
        <v>0.95201231812998288</v>
      </c>
      <c r="D12" s="20">
        <v>1.0201283124382183</v>
      </c>
      <c r="E12" s="20">
        <v>0.4141406701993231</v>
      </c>
      <c r="F12" s="20">
        <v>0.81148425214067044</v>
      </c>
      <c r="G12" s="20">
        <v>0.7977841471432271</v>
      </c>
    </row>
    <row r="13" spans="1:7" x14ac:dyDescent="0.25">
      <c r="A13" s="8">
        <v>11</v>
      </c>
      <c r="B13" s="9" t="s">
        <v>22</v>
      </c>
      <c r="C13" s="20">
        <v>1.485085142431793E-2</v>
      </c>
      <c r="D13" s="20">
        <v>1.229637498369655E-2</v>
      </c>
      <c r="E13" s="20">
        <v>7.0637736535662299</v>
      </c>
      <c r="F13" s="20">
        <v>4.5879647374472974</v>
      </c>
      <c r="G13" s="20">
        <v>2.7552204176334105</v>
      </c>
    </row>
    <row r="14" spans="1:7" x14ac:dyDescent="0.25">
      <c r="A14" s="8">
        <v>12</v>
      </c>
      <c r="B14" s="9" t="s">
        <v>20</v>
      </c>
      <c r="C14" s="20">
        <v>736.34508355425032</v>
      </c>
      <c r="D14" s="20">
        <v>683.75523096797576</v>
      </c>
      <c r="E14" s="20">
        <v>682.24893717807163</v>
      </c>
      <c r="F14" s="20">
        <v>735.23871843972836</v>
      </c>
      <c r="G14" s="20">
        <v>636.80771124608827</v>
      </c>
    </row>
    <row r="15" spans="1:7" x14ac:dyDescent="0.25">
      <c r="A15" s="8">
        <v>13</v>
      </c>
      <c r="B15" s="9" t="s">
        <v>21</v>
      </c>
      <c r="C15" s="20">
        <v>3650.7532112767612</v>
      </c>
      <c r="D15" s="20">
        <v>2090.9909213906226</v>
      </c>
      <c r="E15" s="20">
        <v>1175.5099896458803</v>
      </c>
      <c r="F15" s="20">
        <v>1873.0060262318325</v>
      </c>
      <c r="G15" s="20">
        <v>1390.4649462968785</v>
      </c>
    </row>
    <row r="16" spans="1:7" x14ac:dyDescent="0.25">
      <c r="A16" s="8">
        <v>14</v>
      </c>
      <c r="B16" s="9" t="s">
        <v>25</v>
      </c>
      <c r="C16" s="20">
        <v>4.2111073880043728</v>
      </c>
      <c r="D16" s="20">
        <v>4.5257273153686119</v>
      </c>
      <c r="E16" s="20">
        <v>16.170293155050171</v>
      </c>
      <c r="F16" s="20">
        <v>32.185184033365552</v>
      </c>
      <c r="G16" s="20">
        <v>7.8616194520297364</v>
      </c>
    </row>
    <row r="17" spans="1:7" x14ac:dyDescent="0.25">
      <c r="A17" s="8">
        <v>15</v>
      </c>
      <c r="B17" s="9" t="s">
        <v>26</v>
      </c>
      <c r="C17" s="20">
        <v>2.8407682498155826</v>
      </c>
      <c r="D17" s="20">
        <v>2.2248638878155926</v>
      </c>
      <c r="E17" s="20">
        <v>1.1247681959054046</v>
      </c>
      <c r="F17" s="20">
        <v>0.81930630462235854</v>
      </c>
      <c r="G17" s="20">
        <v>0.75846479318547388</v>
      </c>
    </row>
    <row r="18" spans="1:7" x14ac:dyDescent="0.25">
      <c r="A18" s="8">
        <v>16</v>
      </c>
      <c r="B18" s="9" t="s">
        <v>23</v>
      </c>
      <c r="C18" s="20">
        <v>1.2697849630598124</v>
      </c>
      <c r="D18" s="20">
        <v>3.1918129047861954</v>
      </c>
      <c r="E18" s="20">
        <v>1.4498904206339602</v>
      </c>
      <c r="F18" s="20">
        <v>1.5538527857197979</v>
      </c>
      <c r="G18" s="20">
        <v>1.5366584351362695</v>
      </c>
    </row>
    <row r="19" spans="1:7" x14ac:dyDescent="0.25">
      <c r="A19" s="8">
        <v>17</v>
      </c>
      <c r="B19" s="9" t="s">
        <v>27</v>
      </c>
      <c r="C19" s="20">
        <v>0.9849667436535392</v>
      </c>
      <c r="D19" s="20">
        <v>1.3483342137162058</v>
      </c>
      <c r="E19" s="20">
        <v>1.6313748183638168</v>
      </c>
      <c r="F19" s="20">
        <v>0.99428385949498888</v>
      </c>
      <c r="G19" s="20">
        <v>8.0199023031324312</v>
      </c>
    </row>
    <row r="20" spans="1:7" x14ac:dyDescent="0.25">
      <c r="A20" s="8">
        <v>18</v>
      </c>
      <c r="B20" s="9" t="s">
        <v>28</v>
      </c>
      <c r="C20" s="20">
        <v>0.59132513229056227</v>
      </c>
      <c r="D20" s="20">
        <v>0.73893057985249389</v>
      </c>
      <c r="E20" s="20">
        <v>1.4654659371625454</v>
      </c>
      <c r="F20" s="20">
        <v>1.0772828994119437</v>
      </c>
      <c r="G20" s="20">
        <v>1.2194920489529217</v>
      </c>
    </row>
    <row r="21" spans="1:7" x14ac:dyDescent="0.25">
      <c r="A21" s="8">
        <v>19</v>
      </c>
      <c r="B21" s="9" t="s">
        <v>24</v>
      </c>
      <c r="C21" s="20">
        <v>0.91670379822038595</v>
      </c>
      <c r="D21" s="20">
        <v>0.71106623630426802</v>
      </c>
      <c r="E21" s="20">
        <v>1.4453262522972699</v>
      </c>
      <c r="F21" s="20">
        <v>1.0175670686684715</v>
      </c>
      <c r="G21" s="20">
        <v>0.95962690251808602</v>
      </c>
    </row>
    <row r="22" spans="1:7" x14ac:dyDescent="0.25">
      <c r="A22" s="8">
        <v>20</v>
      </c>
      <c r="B22" s="9" t="s">
        <v>29</v>
      </c>
      <c r="C22" s="20">
        <v>0.24425293075652332</v>
      </c>
      <c r="D22" s="20">
        <v>0.37166424065987386</v>
      </c>
      <c r="E22" s="20">
        <v>1.1070658867720411</v>
      </c>
      <c r="F22" s="20">
        <v>1.0200086158878068</v>
      </c>
      <c r="G22" s="20">
        <v>1.2717229340978682</v>
      </c>
    </row>
    <row r="23" spans="1:7" x14ac:dyDescent="0.25">
      <c r="B23" s="22" t="s">
        <v>30</v>
      </c>
      <c r="C23" s="19">
        <f>MAX(C3:C22)</f>
        <v>3650.7532112767612</v>
      </c>
      <c r="D23" s="19">
        <f t="shared" ref="D23:G23" si="0">MAX(D3:D22)</f>
        <v>2090.9909213906226</v>
      </c>
      <c r="E23" s="19">
        <f t="shared" si="0"/>
        <v>1175.5099896458803</v>
      </c>
      <c r="F23" s="19">
        <f t="shared" si="0"/>
        <v>1873.0060262318325</v>
      </c>
      <c r="G23" s="19">
        <f t="shared" si="0"/>
        <v>1390.4649462968785</v>
      </c>
    </row>
    <row r="24" spans="1:7" x14ac:dyDescent="0.25">
      <c r="B24" s="22" t="s">
        <v>31</v>
      </c>
      <c r="C24" s="19">
        <f>MIN(C3:C22)</f>
        <v>1.485085142431793E-2</v>
      </c>
      <c r="D24" s="19">
        <f t="shared" ref="D24:G24" si="1">MIN(D3:D22)</f>
        <v>1.229637498369655E-2</v>
      </c>
      <c r="E24" s="19">
        <f t="shared" si="1"/>
        <v>0.37032856409566384</v>
      </c>
      <c r="F24" s="19">
        <f t="shared" si="1"/>
        <v>0.30956561298256335</v>
      </c>
      <c r="G24" s="19">
        <f t="shared" si="1"/>
        <v>0.12655528192251356</v>
      </c>
    </row>
    <row r="25" spans="1:7" x14ac:dyDescent="0.25">
      <c r="B25" s="22" t="s">
        <v>43</v>
      </c>
      <c r="C25" s="19">
        <f>AVERAGE(C3:C22)</f>
        <v>220.54631737946747</v>
      </c>
      <c r="D25" s="19">
        <f t="shared" ref="D25:G25" si="2">AVERAGE(D3:D22)</f>
        <v>140.76896181853289</v>
      </c>
      <c r="E25" s="19">
        <f t="shared" si="2"/>
        <v>95.835435710879821</v>
      </c>
      <c r="F25" s="19">
        <f t="shared" si="2"/>
        <v>133.77822536750585</v>
      </c>
      <c r="G25" s="19">
        <f t="shared" si="2"/>
        <v>104.16870671583433</v>
      </c>
    </row>
    <row r="26" spans="1:7" x14ac:dyDescent="0.25">
      <c r="B26" s="22" t="s">
        <v>33</v>
      </c>
      <c r="C26" s="19">
        <f>STDEVA(C3:C22)</f>
        <v>823.90103345562295</v>
      </c>
      <c r="D26" s="19">
        <f t="shared" ref="D26:G26" si="3">STDEVA(D3:D22)</f>
        <v>483.61206295228823</v>
      </c>
      <c r="E26" s="19">
        <f t="shared" si="3"/>
        <v>295.95233811983758</v>
      </c>
      <c r="F26" s="19">
        <f t="shared" si="3"/>
        <v>440.81273477719196</v>
      </c>
      <c r="G26" s="19">
        <f t="shared" si="3"/>
        <v>334.22738366476409</v>
      </c>
    </row>
    <row r="28" spans="1:7" x14ac:dyDescent="0.25">
      <c r="D28" t="s">
        <v>30</v>
      </c>
      <c r="E28" t="s">
        <v>31</v>
      </c>
      <c r="F28" t="s">
        <v>32</v>
      </c>
      <c r="G28" t="s">
        <v>33</v>
      </c>
    </row>
    <row r="29" spans="1:7" x14ac:dyDescent="0.25">
      <c r="D29" s="21">
        <f>MAX(C3:G22)</f>
        <v>3650.7532112767612</v>
      </c>
      <c r="E29" s="21">
        <f>MIN(C3:G22)</f>
        <v>1.229637498369655E-2</v>
      </c>
      <c r="F29" s="21">
        <f>AVERAGE(C3:G22)</f>
        <v>139.01952939844412</v>
      </c>
      <c r="G29">
        <f>STDEVA(C3:G22)</f>
        <v>502.668932509716</v>
      </c>
    </row>
  </sheetData>
  <sortState ref="B3:G22">
    <sortCondition ref="B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7" workbookViewId="0">
      <selection activeCell="I28" sqref="I28:L28"/>
    </sheetView>
  </sheetViews>
  <sheetFormatPr defaultRowHeight="15" x14ac:dyDescent="0.25"/>
  <sheetData>
    <row r="1" spans="1:7" x14ac:dyDescent="0.25">
      <c r="A1" s="5" t="s">
        <v>44</v>
      </c>
      <c r="B1" s="5"/>
      <c r="C1" s="17"/>
      <c r="D1" s="17"/>
      <c r="E1" s="17"/>
      <c r="F1" s="17"/>
      <c r="G1" s="17"/>
    </row>
    <row r="2" spans="1:7" x14ac:dyDescent="0.25">
      <c r="A2" s="5" t="s">
        <v>36</v>
      </c>
      <c r="B2" s="5" t="s">
        <v>37</v>
      </c>
      <c r="C2" s="5">
        <v>2015</v>
      </c>
      <c r="D2" s="5">
        <v>2016</v>
      </c>
      <c r="E2" s="5">
        <v>2017</v>
      </c>
      <c r="F2" s="5">
        <v>2018</v>
      </c>
      <c r="G2" s="5">
        <v>2019</v>
      </c>
    </row>
    <row r="3" spans="1:7" x14ac:dyDescent="0.25">
      <c r="A3" s="8">
        <v>1</v>
      </c>
      <c r="B3" s="9" t="s">
        <v>10</v>
      </c>
      <c r="C3" s="7">
        <v>30.05</v>
      </c>
      <c r="D3" s="7">
        <v>32.21</v>
      </c>
      <c r="E3" s="7">
        <v>34.74</v>
      </c>
      <c r="F3" s="7">
        <v>35.93</v>
      </c>
      <c r="G3" s="7">
        <v>42.56</v>
      </c>
    </row>
    <row r="4" spans="1:7" x14ac:dyDescent="0.25">
      <c r="A4" s="8">
        <v>2</v>
      </c>
      <c r="B4" s="9" t="s">
        <v>11</v>
      </c>
      <c r="C4" s="20">
        <v>21</v>
      </c>
      <c r="D4" s="20">
        <v>10</v>
      </c>
      <c r="E4" s="20">
        <v>-25.55</v>
      </c>
      <c r="F4" s="20">
        <v>-38.6</v>
      </c>
      <c r="G4" s="20">
        <v>-32.08</v>
      </c>
    </row>
    <row r="5" spans="1:7" x14ac:dyDescent="0.25">
      <c r="A5" s="8">
        <v>3</v>
      </c>
      <c r="B5" s="9" t="s">
        <v>12</v>
      </c>
      <c r="C5" s="7">
        <v>7.13</v>
      </c>
      <c r="D5" s="20">
        <v>11.52</v>
      </c>
      <c r="E5" s="20">
        <v>0</v>
      </c>
      <c r="F5" s="20">
        <v>0</v>
      </c>
      <c r="G5" s="20">
        <v>0</v>
      </c>
    </row>
    <row r="6" spans="1:7" x14ac:dyDescent="0.25">
      <c r="A6" s="8">
        <v>4</v>
      </c>
      <c r="B6" s="9" t="s">
        <v>13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</row>
    <row r="7" spans="1:7" x14ac:dyDescent="0.25">
      <c r="A7" s="8">
        <v>5</v>
      </c>
      <c r="B7" s="9" t="s">
        <v>15</v>
      </c>
      <c r="C7" s="7">
        <v>-12.31</v>
      </c>
      <c r="D7" s="7">
        <v>-9.31</v>
      </c>
      <c r="E7" s="7">
        <v>-19.309999999999999</v>
      </c>
      <c r="F7" s="7">
        <v>-9.31</v>
      </c>
      <c r="G7" s="7">
        <v>-9.31</v>
      </c>
    </row>
    <row r="8" spans="1:7" x14ac:dyDescent="0.25">
      <c r="A8" s="8">
        <v>6</v>
      </c>
      <c r="B8" s="9" t="s">
        <v>16</v>
      </c>
      <c r="C8" s="7">
        <v>35.700000000000003</v>
      </c>
      <c r="D8" s="7">
        <v>15.4</v>
      </c>
      <c r="E8" s="7">
        <v>28.5</v>
      </c>
      <c r="F8" s="7">
        <v>25.78</v>
      </c>
      <c r="G8" s="7">
        <v>24.99</v>
      </c>
    </row>
    <row r="9" spans="1:7" x14ac:dyDescent="0.25">
      <c r="A9" s="8">
        <v>7</v>
      </c>
      <c r="B9" s="9" t="s">
        <v>14</v>
      </c>
      <c r="C9" s="7">
        <v>29</v>
      </c>
      <c r="D9" s="7">
        <v>34</v>
      </c>
      <c r="E9" s="7">
        <v>33</v>
      </c>
      <c r="F9" s="7">
        <v>37</v>
      </c>
      <c r="G9" s="7">
        <v>43</v>
      </c>
    </row>
    <row r="10" spans="1:7" x14ac:dyDescent="0.25">
      <c r="A10" s="8">
        <v>8</v>
      </c>
      <c r="B10" s="9" t="s">
        <v>17</v>
      </c>
      <c r="C10" s="24">
        <v>17.54</v>
      </c>
      <c r="D10" s="24">
        <v>15.59</v>
      </c>
      <c r="E10" s="24">
        <v>18.71</v>
      </c>
      <c r="F10" s="24">
        <v>26.99</v>
      </c>
      <c r="G10" s="24">
        <v>25.5</v>
      </c>
    </row>
    <row r="11" spans="1:7" x14ac:dyDescent="0.25">
      <c r="A11" s="8">
        <v>9</v>
      </c>
      <c r="B11" s="9" t="s">
        <v>18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8">
        <v>10</v>
      </c>
      <c r="B12" s="9" t="s">
        <v>19</v>
      </c>
      <c r="C12" s="7">
        <v>31.25</v>
      </c>
      <c r="D12" s="7">
        <v>33.65</v>
      </c>
      <c r="E12" s="7">
        <v>35.22</v>
      </c>
      <c r="F12" s="7">
        <v>23.81</v>
      </c>
      <c r="G12" s="7">
        <v>27.77</v>
      </c>
    </row>
    <row r="13" spans="1:7" x14ac:dyDescent="0.25">
      <c r="A13" s="8">
        <v>11</v>
      </c>
      <c r="B13" s="9" t="s">
        <v>22</v>
      </c>
      <c r="C13" s="7">
        <v>0</v>
      </c>
      <c r="D13" s="7">
        <v>0</v>
      </c>
      <c r="E13" s="7">
        <v>0</v>
      </c>
      <c r="F13" s="7">
        <v>0</v>
      </c>
      <c r="G13" s="7">
        <v>2.3199999999999998</v>
      </c>
    </row>
    <row r="14" spans="1:7" x14ac:dyDescent="0.25">
      <c r="A14" s="8">
        <v>12</v>
      </c>
      <c r="B14" s="9" t="s">
        <v>20</v>
      </c>
      <c r="C14" s="24">
        <v>31.87</v>
      </c>
      <c r="D14" s="7">
        <v>30.6</v>
      </c>
      <c r="E14" s="7">
        <v>40</v>
      </c>
      <c r="F14" s="7">
        <v>30.97</v>
      </c>
      <c r="G14" s="7">
        <v>42.46</v>
      </c>
    </row>
    <row r="15" spans="1:7" x14ac:dyDescent="0.25">
      <c r="A15" s="8">
        <v>13</v>
      </c>
      <c r="B15" s="9" t="s">
        <v>21</v>
      </c>
      <c r="C15" s="7">
        <v>14.3</v>
      </c>
      <c r="D15" s="7">
        <v>14.7</v>
      </c>
      <c r="E15" s="7">
        <v>17.7</v>
      </c>
      <c r="F15" s="7">
        <v>18.399999999999999</v>
      </c>
      <c r="G15" s="7">
        <v>18.399999999999999</v>
      </c>
    </row>
    <row r="16" spans="1:7" x14ac:dyDescent="0.25">
      <c r="A16" s="8">
        <v>14</v>
      </c>
      <c r="B16" s="9" t="s">
        <v>25</v>
      </c>
      <c r="C16" s="7">
        <v>47.92</v>
      </c>
      <c r="D16" s="7">
        <v>-30.95</v>
      </c>
      <c r="E16" s="7">
        <v>51.16</v>
      </c>
      <c r="F16" s="7">
        <v>8.14</v>
      </c>
      <c r="G16" s="7">
        <v>11.26</v>
      </c>
    </row>
    <row r="17" spans="1:12" x14ac:dyDescent="0.25">
      <c r="A17" s="8">
        <v>15</v>
      </c>
      <c r="B17" s="9" t="s">
        <v>26</v>
      </c>
      <c r="C17" s="7">
        <v>46.7</v>
      </c>
      <c r="D17" s="7">
        <v>50.55</v>
      </c>
      <c r="E17" s="7">
        <v>48.39</v>
      </c>
      <c r="F17" s="7">
        <v>54.47</v>
      </c>
      <c r="G17" s="7">
        <v>55.9</v>
      </c>
    </row>
    <row r="18" spans="1:12" x14ac:dyDescent="0.25">
      <c r="A18" s="8">
        <v>16</v>
      </c>
      <c r="B18" s="9" t="s">
        <v>23</v>
      </c>
      <c r="C18" s="7">
        <v>-14.31</v>
      </c>
      <c r="D18" s="7">
        <v>-14.31</v>
      </c>
      <c r="E18" s="7">
        <v>-14.31</v>
      </c>
      <c r="F18" s="7">
        <v>-14.31</v>
      </c>
      <c r="G18" s="7">
        <v>-9.31</v>
      </c>
    </row>
    <row r="19" spans="1:12" x14ac:dyDescent="0.25">
      <c r="A19" s="8">
        <v>17</v>
      </c>
      <c r="B19" s="9" t="s">
        <v>27</v>
      </c>
      <c r="C19" s="7">
        <v>0</v>
      </c>
      <c r="D19" s="7">
        <v>-7.0000000000000007E-2</v>
      </c>
      <c r="E19" s="7">
        <v>-1.38</v>
      </c>
      <c r="F19" s="7">
        <v>-9.3000000000000007</v>
      </c>
      <c r="G19" s="7">
        <v>11.49</v>
      </c>
    </row>
    <row r="20" spans="1:12" x14ac:dyDescent="0.25">
      <c r="A20" s="8">
        <v>18</v>
      </c>
      <c r="B20" s="9" t="s">
        <v>28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12" x14ac:dyDescent="0.25">
      <c r="A21" s="8">
        <v>19</v>
      </c>
      <c r="B21" s="9" t="s">
        <v>24</v>
      </c>
      <c r="C21" s="7">
        <v>-11.31</v>
      </c>
      <c r="D21" s="7">
        <v>-14.31</v>
      </c>
      <c r="E21" s="7">
        <v>-10.31</v>
      </c>
      <c r="F21" s="7">
        <v>-3.16</v>
      </c>
      <c r="G21" s="7">
        <v>-44.31</v>
      </c>
    </row>
    <row r="22" spans="1:12" x14ac:dyDescent="0.25">
      <c r="A22" s="8">
        <v>20</v>
      </c>
      <c r="B22" s="9" t="s">
        <v>29</v>
      </c>
      <c r="C22" s="7">
        <v>0</v>
      </c>
      <c r="D22" s="7">
        <v>-1</v>
      </c>
      <c r="E22" s="7">
        <v>-2.67</v>
      </c>
      <c r="F22" s="7">
        <v>1.08</v>
      </c>
      <c r="G22" s="7">
        <v>0.36</v>
      </c>
    </row>
    <row r="23" spans="1:12" x14ac:dyDescent="0.25">
      <c r="B23" s="12" t="s">
        <v>30</v>
      </c>
      <c r="C23" s="11">
        <f>MAX(C3:C22)</f>
        <v>47.92</v>
      </c>
      <c r="D23" s="11">
        <f t="shared" ref="D23:G23" si="0">MAX(D3:D22)</f>
        <v>50.55</v>
      </c>
      <c r="E23" s="11">
        <f t="shared" si="0"/>
        <v>51.16</v>
      </c>
      <c r="F23" s="11">
        <f t="shared" si="0"/>
        <v>54.47</v>
      </c>
      <c r="G23" s="11">
        <f t="shared" si="0"/>
        <v>55.9</v>
      </c>
    </row>
    <row r="24" spans="1:12" x14ac:dyDescent="0.25">
      <c r="B24" s="12" t="s">
        <v>31</v>
      </c>
      <c r="C24" s="11">
        <f>MIN(C3:C22)</f>
        <v>-14.31</v>
      </c>
      <c r="D24" s="11">
        <f t="shared" ref="D24:G24" si="1">MIN(D3:D22)</f>
        <v>-30.95</v>
      </c>
      <c r="E24" s="11">
        <f t="shared" si="1"/>
        <v>-25.55</v>
      </c>
      <c r="F24" s="11">
        <f t="shared" si="1"/>
        <v>-38.6</v>
      </c>
      <c r="G24" s="11">
        <f t="shared" si="1"/>
        <v>-44.31</v>
      </c>
    </row>
    <row r="25" spans="1:12" x14ac:dyDescent="0.25">
      <c r="B25" s="12" t="s">
        <v>32</v>
      </c>
      <c r="C25" s="11">
        <f>AVERAGE(C3:C22)</f>
        <v>13.726499999999998</v>
      </c>
      <c r="D25" s="11">
        <f t="shared" ref="D25:G25" si="2">AVERAGE(D3:D22)</f>
        <v>8.9134999999999991</v>
      </c>
      <c r="E25" s="11">
        <f t="shared" si="2"/>
        <v>11.694500000000001</v>
      </c>
      <c r="F25" s="11">
        <f t="shared" si="2"/>
        <v>9.3945000000000007</v>
      </c>
      <c r="G25" s="11">
        <f t="shared" si="2"/>
        <v>10.55</v>
      </c>
    </row>
    <row r="26" spans="1:12" x14ac:dyDescent="0.25">
      <c r="B26" s="12" t="s">
        <v>33</v>
      </c>
      <c r="C26" s="21">
        <f>STDEVA(C3:C22)</f>
        <v>19.47716484150499</v>
      </c>
      <c r="D26" s="21">
        <f t="shared" ref="D26:G26" si="3">STDEVA(D3:D22)</f>
        <v>20.01657688674959</v>
      </c>
      <c r="E26" s="21">
        <f t="shared" si="3"/>
        <v>23.148735665144581</v>
      </c>
      <c r="F26" s="21">
        <f t="shared" si="3"/>
        <v>21.842513465113946</v>
      </c>
      <c r="G26" s="21">
        <f t="shared" si="3"/>
        <v>25.315506585573406</v>
      </c>
    </row>
    <row r="27" spans="1:12" x14ac:dyDescent="0.25">
      <c r="I27" t="s">
        <v>30</v>
      </c>
      <c r="J27" t="s">
        <v>31</v>
      </c>
      <c r="K27" t="s">
        <v>32</v>
      </c>
      <c r="L27" t="s">
        <v>33</v>
      </c>
    </row>
    <row r="28" spans="1:12" x14ac:dyDescent="0.25">
      <c r="I28">
        <v>55.9</v>
      </c>
      <c r="J28" s="11">
        <f>MIN(C3:G22)</f>
        <v>-44.31</v>
      </c>
      <c r="K28">
        <f>AVERAGE(C3:G22)</f>
        <v>10.855800000000004</v>
      </c>
      <c r="L28">
        <f>-STDEVA(C3:G22)</f>
        <v>-21.682327355603583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sqref="A1:E6"/>
    </sheetView>
  </sheetViews>
  <sheetFormatPr defaultRowHeight="15" x14ac:dyDescent="0.25"/>
  <cols>
    <col min="1" max="1" width="21.7109375" customWidth="1"/>
    <col min="2" max="2" width="15.28515625" customWidth="1"/>
    <col min="3" max="3" width="14" customWidth="1"/>
    <col min="4" max="4" width="13" customWidth="1"/>
    <col min="5" max="5" width="13.5703125" customWidth="1"/>
  </cols>
  <sheetData>
    <row r="1" spans="1:5" x14ac:dyDescent="0.25">
      <c r="A1" s="5" t="s">
        <v>45</v>
      </c>
      <c r="B1" s="5" t="s">
        <v>50</v>
      </c>
      <c r="C1" s="5" t="s">
        <v>51</v>
      </c>
      <c r="D1" s="5" t="s">
        <v>43</v>
      </c>
      <c r="E1" s="5" t="s">
        <v>52</v>
      </c>
    </row>
    <row r="2" spans="1:5" x14ac:dyDescent="0.25">
      <c r="A2" s="5" t="s">
        <v>34</v>
      </c>
      <c r="B2" s="20">
        <v>5259.32</v>
      </c>
      <c r="C2" s="20">
        <v>1.97</v>
      </c>
      <c r="D2" s="20">
        <v>423.91300000000012</v>
      </c>
      <c r="E2" s="20">
        <v>747.99261125354633</v>
      </c>
    </row>
    <row r="3" spans="1:5" x14ac:dyDescent="0.25">
      <c r="A3" s="5" t="s">
        <v>46</v>
      </c>
      <c r="B3" s="20">
        <v>612</v>
      </c>
      <c r="C3" s="20">
        <v>-73</v>
      </c>
      <c r="D3" s="20">
        <v>99.947394501202965</v>
      </c>
      <c r="E3" s="20">
        <v>155.59037472051202</v>
      </c>
    </row>
    <row r="4" spans="1:5" x14ac:dyDescent="0.25">
      <c r="A4" s="5" t="s">
        <v>47</v>
      </c>
      <c r="B4" s="20">
        <v>3650.7532112767612</v>
      </c>
      <c r="C4" s="20">
        <v>1.229637498369655E-2</v>
      </c>
      <c r="D4" s="20">
        <v>139.01952939844412</v>
      </c>
      <c r="E4" s="20">
        <v>502.668932509716</v>
      </c>
    </row>
    <row r="5" spans="1:5" x14ac:dyDescent="0.25">
      <c r="A5" s="5" t="s">
        <v>48</v>
      </c>
      <c r="B5" s="10">
        <v>7975</v>
      </c>
      <c r="C5" s="17">
        <v>60</v>
      </c>
      <c r="D5" s="10">
        <v>1412.52</v>
      </c>
      <c r="E5" s="20">
        <v>1942.5192092702298</v>
      </c>
    </row>
    <row r="6" spans="1:5" x14ac:dyDescent="0.25">
      <c r="A6" s="5" t="s">
        <v>49</v>
      </c>
      <c r="B6" s="20">
        <v>55.9</v>
      </c>
      <c r="C6" s="20">
        <v>-44.31</v>
      </c>
      <c r="D6" s="20">
        <v>10.855800000000004</v>
      </c>
      <c r="E6" s="20">
        <v>-21.682327355603583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EPS</vt:lpstr>
      <vt:lpstr>SAHAM</vt:lpstr>
      <vt:lpstr>CURRENT RATIO</vt:lpstr>
      <vt:lpstr>PBV</vt:lpstr>
      <vt:lpstr>DPR</vt:lpstr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QANIA</dc:creator>
  <cp:lastModifiedBy>QANIA</cp:lastModifiedBy>
  <dcterms:created xsi:type="dcterms:W3CDTF">2022-02-26T00:56:36Z</dcterms:created>
  <dcterms:modified xsi:type="dcterms:W3CDTF">2022-02-26T07:20:56Z</dcterms:modified>
</cp:coreProperties>
</file>